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ckwarpc.sharepoint.com/sites/Office/Shared Documents/General/Council meetings/Dec 2020/Meeting Papers/"/>
    </mc:Choice>
  </mc:AlternateContent>
  <xr:revisionPtr revIDLastSave="1" documentId="8_{6F4C9654-71DA-4038-86A0-B4991F4D841F}" xr6:coauthVersionLast="45" xr6:coauthVersionMax="45" xr10:uidLastSave="{721424D2-82BE-4B59-A148-70C745902545}"/>
  <bookViews>
    <workbookView xWindow="-120" yWindow="-120" windowWidth="20730" windowHeight="11760" xr2:uid="{66DCC09C-93E8-493A-8BC3-1FB416D453FD}"/>
  </bookViews>
  <sheets>
    <sheet name="2019-20" sheetId="2" r:id="rId1"/>
    <sheet name="Sheet3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0" i="2" l="1"/>
  <c r="G50" i="2"/>
  <c r="I35" i="2" l="1"/>
  <c r="I9" i="2"/>
  <c r="A4" i="3" l="1"/>
  <c r="B4" i="3"/>
  <c r="C4" i="3" l="1"/>
</calcChain>
</file>

<file path=xl/sharedStrings.xml><?xml version="1.0" encoding="utf-8"?>
<sst xmlns="http://schemas.openxmlformats.org/spreadsheetml/2006/main" count="193" uniqueCount="97">
  <si>
    <t>Tin Shed</t>
  </si>
  <si>
    <t>Ancient Striking Clock</t>
  </si>
  <si>
    <t>Closed cemetery</t>
  </si>
  <si>
    <t>King George V Playing Field</t>
  </si>
  <si>
    <t>Small and large mace</t>
  </si>
  <si>
    <t>Contents of Town Hall</t>
  </si>
  <si>
    <t>Lap Top</t>
  </si>
  <si>
    <t>Inc above</t>
  </si>
  <si>
    <t>Bespoke rope bridge</t>
  </si>
  <si>
    <t>Burma Bridge</t>
  </si>
  <si>
    <t>Bespoke climbing timber platform</t>
  </si>
  <si>
    <t>Swings</t>
  </si>
  <si>
    <t xml:space="preserve">Springy Rocker </t>
  </si>
  <si>
    <t>Noughts and crosses board</t>
  </si>
  <si>
    <t>Roundabout</t>
  </si>
  <si>
    <t>Slide</t>
  </si>
  <si>
    <t>Multi play</t>
  </si>
  <si>
    <t>Chinning bars</t>
  </si>
  <si>
    <t>Igloo climber</t>
  </si>
  <si>
    <t>Fencing and gates</t>
  </si>
  <si>
    <t>Mower strimmer</t>
  </si>
  <si>
    <t>Vacuum cleaner Town Hall</t>
  </si>
  <si>
    <t>G Tech Electric rechargeable strimmer</t>
  </si>
  <si>
    <t>Town Hall</t>
  </si>
  <si>
    <t>Pavilion</t>
  </si>
  <si>
    <t>Contents of Pavilion</t>
  </si>
  <si>
    <t xml:space="preserve">Inc above </t>
  </si>
  <si>
    <t>Kompan spinner bowl</t>
  </si>
  <si>
    <t>Tango swing seat</t>
  </si>
  <si>
    <t>Gate closers</t>
  </si>
  <si>
    <t>Dog bins x2 (Turnpike Gate &amp; High Street)</t>
  </si>
  <si>
    <t>Calculations</t>
  </si>
  <si>
    <t>2018/19 value</t>
  </si>
  <si>
    <t>2019/20 value</t>
  </si>
  <si>
    <t>% change</t>
  </si>
  <si>
    <t>Reference ID</t>
  </si>
  <si>
    <t>Asset</t>
  </si>
  <si>
    <t>Approved by Council</t>
  </si>
  <si>
    <t>Type</t>
  </si>
  <si>
    <t>Date purchased/ acquired</t>
  </si>
  <si>
    <t>Purchase Price</t>
  </si>
  <si>
    <t>Disposal/ value</t>
  </si>
  <si>
    <t>Community assets</t>
  </si>
  <si>
    <t>Furniture &amp; equipment</t>
  </si>
  <si>
    <t>Land &amp; buildings</t>
  </si>
  <si>
    <t>Parish cemetery &amp; boundary wall</t>
  </si>
  <si>
    <t>Park Field</t>
  </si>
  <si>
    <t>Buthay car park &amp; land</t>
  </si>
  <si>
    <t>Location</t>
  </si>
  <si>
    <t>High Street, Wickwar GL12 8NP</t>
  </si>
  <si>
    <t>King George V Playing Field, Wickwar GL12 8JB</t>
  </si>
  <si>
    <t>Holy Trinity Church, Wickwar GL12 8NB</t>
  </si>
  <si>
    <t>The Buthay, Wickwar GL12 8NW</t>
  </si>
  <si>
    <t>Town Hall, High Street, Wickwar GL12 8NP</t>
  </si>
  <si>
    <t>Gloucester City Museum</t>
  </si>
  <si>
    <t>22 Inglestone Road, Wickwar GL12 8NH</t>
  </si>
  <si>
    <t xml:space="preserve">Basket swing </t>
  </si>
  <si>
    <t>Partial transfer of land (GR14121) to Robert Ashton (The Old Chapel, Wickwar) on 17th November 2017, for access. Payment via Beaufort Montague Harris Solicitors.
 £29,500</t>
  </si>
  <si>
    <r>
      <t>Land Leased to Bromford (formerly Merlin Housing Society Ltd) – Lease runs from 1</t>
    </r>
    <r>
      <rPr>
        <vertAlign val="superscript"/>
        <sz val="9"/>
        <color theme="1"/>
        <rFont val="Calibri"/>
        <family val="2"/>
        <scheme val="minor"/>
      </rPr>
      <t>st</t>
    </r>
    <r>
      <rPr>
        <sz val="9"/>
        <color theme="1"/>
        <rFont val="Calibri"/>
        <family val="2"/>
        <scheme val="minor"/>
      </rPr>
      <t xml:space="preserve"> April 2018 – 1</t>
    </r>
    <r>
      <rPr>
        <vertAlign val="superscript"/>
        <sz val="9"/>
        <color theme="1"/>
        <rFont val="Calibri"/>
        <family val="2"/>
        <scheme val="minor"/>
      </rPr>
      <t>st</t>
    </r>
    <r>
      <rPr>
        <sz val="9"/>
        <color theme="1"/>
        <rFont val="Calibri"/>
        <family val="2"/>
        <scheme val="minor"/>
      </rPr>
      <t xml:space="preserve"> April 2028 £1000 pa</t>
    </r>
  </si>
  <si>
    <t>Recycled plastic benches x 3</t>
  </si>
  <si>
    <t>Recycled plastic litter bins x 3</t>
  </si>
  <si>
    <t>Recycled plastic picnic benches x 2</t>
  </si>
  <si>
    <t>HP Printer</t>
  </si>
  <si>
    <t>Office Laminator</t>
  </si>
  <si>
    <t>Inc Town Hall contents</t>
  </si>
  <si>
    <t>Loans</t>
  </si>
  <si>
    <t xml:space="preserve">Oustanding loan from PWLB to Wickwar Playing Fields Association £17,600 </t>
  </si>
  <si>
    <t>Leases</t>
  </si>
  <si>
    <t>Park Field - Grazing Agreement with Mr Rowan Woodman 1st April 2019  - 31st March 2021 (3 years)</t>
  </si>
  <si>
    <t>Annual rental of £125 due 1st April</t>
  </si>
  <si>
    <t>Buthay land and car park  - leased to Bromford Housing Association 1st April 2018 - 1st April 2028</t>
  </si>
  <si>
    <t>Contracts</t>
  </si>
  <si>
    <t>(Extended to include 4 litter bins (Youth Club &amp; KGV x 3) and 2 dog bins (High St &amp; Turnpike Gate) 2019)</t>
  </si>
  <si>
    <t>Extended to March 2021 during Covid-19 pandemic lockdown</t>
  </si>
  <si>
    <t>Grass cutting KGV field carried out by Prestige Grounds (no contract)</t>
  </si>
  <si>
    <t xml:space="preserve">Town Hall broadband contract with Plus Net 3rd August 2018 - 2nd August 2019 </t>
  </si>
  <si>
    <t>1. Contract to empty 3 dog bins (KGV &amp; Back Lane) and 2 litter bins (KGV) with South Gloucestershire Council 1st April 2018 - 31st March 2021 (3 years)</t>
  </si>
  <si>
    <t>2. Insurance contract with Came &amp; Company 1st June 2018 - 31st May 2021 (3 years)</t>
  </si>
  <si>
    <t>3. Grass cutting contract (play area &amp; cemetery) with DR Howse Services Ltd 1st April 2017 - 31st March 2020</t>
  </si>
  <si>
    <t>4. Town Hall electricity contract with Octopus Enegrgy (2 years)</t>
  </si>
  <si>
    <t>5. Pavilion electricity contract with Octopus Energy (2 years)</t>
  </si>
  <si>
    <t xml:space="preserve"> </t>
  </si>
  <si>
    <t>Value (insurance until 31/05/21)</t>
  </si>
  <si>
    <t>IXO Climber (Proludic)</t>
  </si>
  <si>
    <t>EPSON projector</t>
  </si>
  <si>
    <t>Rubber mulch surfacing under slide</t>
  </si>
  <si>
    <t>Purchase price £2,400 Disposed Sept 20 £0</t>
  </si>
  <si>
    <t>Purchase Price £1,981 Disposed Sept 20 £0</t>
  </si>
  <si>
    <t>Purchase price £8,000 Disposed Sept 20 £0</t>
  </si>
  <si>
    <t>WICKWAR PARISH COUNCIL ASSET REGISTER 2020/21 (v1)</t>
  </si>
  <si>
    <t>RED TEXT - added/ updated since 2019/20</t>
  </si>
  <si>
    <t>Purchase price £311.95 Disposed Sept 20 £0 (donated to WPFA)</t>
  </si>
  <si>
    <t xml:space="preserve"> Toddler Playhouse (Ledon Henson)</t>
  </si>
  <si>
    <t>Hip Hop See Saw (Proludic)</t>
  </si>
  <si>
    <t>Eurotramp Trampoline (Proludic)</t>
  </si>
  <si>
    <t>Disposed of since 2019/20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</si>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</sst>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4" fontId="0" fillId="0" borderId="0" xfId="0" applyNumberFormat="1"/>
    <xf numFmtId="0" fontId="0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NumberFormat="1"/>
    <xf numFmtId="0" fontId="4" fillId="0" borderId="0" xfId="0" applyFont="1"/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44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Fill="1"/>
    <xf numFmtId="0" fontId="3" fillId="0" borderId="0" xfId="0" applyFont="1" applyFill="1"/>
    <xf numFmtId="0" fontId="1" fillId="0" borderId="0" xfId="0" applyFont="1" applyFill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4" fontId="0" fillId="0" borderId="1" xfId="0" applyNumberFormat="1" applyBorder="1" applyAlignment="1">
      <alignment vertical="top" wrapText="1"/>
    </xf>
    <xf numFmtId="44" fontId="1" fillId="0" borderId="1" xfId="0" applyNumberFormat="1" applyFont="1" applyFill="1" applyBorder="1" applyAlignment="1">
      <alignment vertical="top" wrapText="1"/>
    </xf>
    <xf numFmtId="44" fontId="0" fillId="0" borderId="1" xfId="0" applyNumberForma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4" fontId="6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4" fontId="6" fillId="0" borderId="1" xfId="0" applyNumberFormat="1" applyFont="1" applyFill="1" applyBorder="1" applyAlignment="1">
      <alignment vertical="top" wrapText="1"/>
    </xf>
    <xf numFmtId="44" fontId="1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44" fontId="0" fillId="3" borderId="1" xfId="0" applyNumberFormat="1" applyFill="1" applyBorder="1" applyAlignment="1">
      <alignment vertical="top" wrapText="1"/>
    </xf>
    <xf numFmtId="0" fontId="0" fillId="0" borderId="1" xfId="0" applyBorder="1" applyAlignment="1">
      <alignment vertical="top"/>
    </xf>
    <xf numFmtId="44" fontId="0" fillId="0" borderId="1" xfId="0" applyNumberFormat="1" applyBorder="1" applyAlignment="1">
      <alignment vertical="top"/>
    </xf>
    <xf numFmtId="44" fontId="0" fillId="0" borderId="1" xfId="0" applyNumberFormat="1" applyFill="1" applyBorder="1" applyAlignment="1">
      <alignment vertical="top"/>
    </xf>
    <xf numFmtId="0" fontId="0" fillId="3" borderId="0" xfId="0" applyFill="1" applyAlignment="1">
      <alignment vertical="top" wrapText="1"/>
    </xf>
    <xf numFmtId="44" fontId="1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8" fontId="1" fillId="0" borderId="0" xfId="0" applyNumberFormat="1" applyFont="1" applyAlignment="1">
      <alignment vertical="top"/>
    </xf>
    <xf numFmtId="0" fontId="0" fillId="3" borderId="0" xfId="0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-19"/>
    </sheetNames>
    <sheetDataSet>
      <sheetData sheetId="0">
        <row r="42">
          <cell r="E42">
            <v>74275.75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355D-65F6-4EC6-9E7F-01FC743C5A45}">
  <dimension ref="A1:J75"/>
  <sheetViews>
    <sheetView tabSelected="1" workbookViewId="0">
      <selection activeCell="D3" sqref="D3"/>
    </sheetView>
  </sheetViews>
  <sheetFormatPr defaultRowHeight="15" x14ac:dyDescent="0.25"/>
  <cols>
    <col min="1" max="1" width="11.7109375" customWidth="1"/>
    <col min="2" max="2" width="12.42578125" style="2" customWidth="1"/>
    <col min="3" max="3" width="20" customWidth="1"/>
    <col min="4" max="4" width="29.5703125" customWidth="1"/>
    <col min="5" max="5" width="15.85546875" customWidth="1"/>
    <col min="6" max="6" width="14.140625" customWidth="1"/>
    <col min="7" max="7" width="16.7109375" style="12" customWidth="1"/>
    <col min="8" max="8" width="16.5703125" customWidth="1"/>
    <col min="9" max="9" width="12.5703125" bestFit="1" customWidth="1"/>
    <col min="10" max="10" width="11.5703125" bestFit="1" customWidth="1"/>
  </cols>
  <sheetData>
    <row r="1" spans="1:9" x14ac:dyDescent="0.25">
      <c r="A1" s="6" t="s">
        <v>89</v>
      </c>
      <c r="B1" s="6"/>
      <c r="C1" s="6"/>
      <c r="E1" s="3" t="s">
        <v>90</v>
      </c>
      <c r="F1" s="3"/>
      <c r="H1" s="1"/>
    </row>
    <row r="2" spans="1:9" x14ac:dyDescent="0.25">
      <c r="A2" s="2"/>
      <c r="B2"/>
      <c r="E2" s="42"/>
      <c r="F2" s="43" t="s">
        <v>95</v>
      </c>
      <c r="H2" s="1"/>
    </row>
    <row r="3" spans="1:9" x14ac:dyDescent="0.25">
      <c r="A3" s="2" t="s">
        <v>37</v>
      </c>
      <c r="B3"/>
      <c r="C3" t="s">
        <v>96</v>
      </c>
      <c r="F3" s="4"/>
      <c r="H3" s="1"/>
    </row>
    <row r="4" spans="1:9" x14ac:dyDescent="0.25">
      <c r="G4" s="13"/>
    </row>
    <row r="5" spans="1:9" s="8" customFormat="1" ht="30" x14ac:dyDescent="0.25">
      <c r="A5" s="30" t="s">
        <v>38</v>
      </c>
      <c r="B5" s="30" t="s">
        <v>35</v>
      </c>
      <c r="C5" s="30" t="s">
        <v>36</v>
      </c>
      <c r="D5" s="30" t="s">
        <v>48</v>
      </c>
      <c r="E5" s="30" t="s">
        <v>39</v>
      </c>
      <c r="F5" s="30" t="s">
        <v>40</v>
      </c>
      <c r="G5" s="30" t="s">
        <v>82</v>
      </c>
      <c r="H5" s="30" t="s">
        <v>41</v>
      </c>
    </row>
    <row r="6" spans="1:9" s="7" customFormat="1" ht="30" x14ac:dyDescent="0.25">
      <c r="A6" s="15" t="s">
        <v>44</v>
      </c>
      <c r="B6" s="16">
        <v>1</v>
      </c>
      <c r="C6" s="17" t="s">
        <v>23</v>
      </c>
      <c r="D6" s="17" t="s">
        <v>49</v>
      </c>
      <c r="E6" s="15">
        <v>1895</v>
      </c>
      <c r="F6" s="18">
        <v>1</v>
      </c>
      <c r="G6" s="18">
        <v>519873.95</v>
      </c>
      <c r="H6" s="15"/>
    </row>
    <row r="7" spans="1:9" s="7" customFormat="1" ht="30" x14ac:dyDescent="0.25">
      <c r="A7" s="15" t="s">
        <v>44</v>
      </c>
      <c r="B7" s="16">
        <v>2</v>
      </c>
      <c r="C7" s="17" t="s">
        <v>24</v>
      </c>
      <c r="D7" s="17" t="s">
        <v>50</v>
      </c>
      <c r="E7" s="15">
        <v>1990</v>
      </c>
      <c r="F7" s="18">
        <v>31000</v>
      </c>
      <c r="G7" s="18">
        <v>184846.01</v>
      </c>
      <c r="H7" s="15"/>
    </row>
    <row r="8" spans="1:9" s="7" customFormat="1" ht="30" x14ac:dyDescent="0.25">
      <c r="A8" s="15" t="s">
        <v>44</v>
      </c>
      <c r="B8" s="16">
        <v>3</v>
      </c>
      <c r="C8" s="15" t="s">
        <v>0</v>
      </c>
      <c r="D8" s="17" t="s">
        <v>81</v>
      </c>
      <c r="E8" s="15">
        <v>2007</v>
      </c>
      <c r="F8" s="18">
        <v>4875.0200000000004</v>
      </c>
      <c r="G8" s="18">
        <v>8526.06</v>
      </c>
      <c r="H8" s="15"/>
      <c r="I8" s="9"/>
    </row>
    <row r="9" spans="1:9" s="7" customFormat="1" ht="30" x14ac:dyDescent="0.25">
      <c r="A9" s="15" t="s">
        <v>44</v>
      </c>
      <c r="B9" s="17">
        <v>4</v>
      </c>
      <c r="C9" s="15" t="s">
        <v>45</v>
      </c>
      <c r="D9" s="15" t="s">
        <v>51</v>
      </c>
      <c r="E9" s="15"/>
      <c r="F9" s="18">
        <v>1</v>
      </c>
      <c r="G9" s="18">
        <v>24994.240000000002</v>
      </c>
      <c r="H9" s="15"/>
      <c r="I9" s="9">
        <f>G6+G7+G8+G9</f>
        <v>738240.26</v>
      </c>
    </row>
    <row r="10" spans="1:9" s="7" customFormat="1" ht="30" x14ac:dyDescent="0.25">
      <c r="A10" s="15" t="s">
        <v>44</v>
      </c>
      <c r="B10" s="17">
        <v>5</v>
      </c>
      <c r="C10" s="15" t="s">
        <v>2</v>
      </c>
      <c r="D10" s="15" t="s">
        <v>51</v>
      </c>
      <c r="E10" s="15"/>
      <c r="F10" s="18">
        <v>1</v>
      </c>
      <c r="G10" s="20">
        <v>0</v>
      </c>
      <c r="H10" s="15"/>
    </row>
    <row r="11" spans="1:9" s="7" customFormat="1" ht="30" x14ac:dyDescent="0.25">
      <c r="A11" s="15" t="s">
        <v>44</v>
      </c>
      <c r="B11" s="17">
        <v>6</v>
      </c>
      <c r="C11" s="15" t="s">
        <v>46</v>
      </c>
      <c r="D11" s="15" t="s">
        <v>51</v>
      </c>
      <c r="E11" s="15"/>
      <c r="F11" s="18">
        <v>1</v>
      </c>
      <c r="G11" s="20">
        <v>0</v>
      </c>
      <c r="H11" s="15"/>
    </row>
    <row r="12" spans="1:9" s="7" customFormat="1" ht="30" x14ac:dyDescent="0.25">
      <c r="A12" s="15" t="s">
        <v>44</v>
      </c>
      <c r="B12" s="17">
        <v>7</v>
      </c>
      <c r="C12" s="15" t="s">
        <v>3</v>
      </c>
      <c r="D12" s="17" t="s">
        <v>50</v>
      </c>
      <c r="E12" s="15"/>
      <c r="F12" s="18">
        <v>1</v>
      </c>
      <c r="G12" s="20">
        <v>0</v>
      </c>
      <c r="H12" s="15"/>
    </row>
    <row r="13" spans="1:9" s="7" customFormat="1" ht="120" x14ac:dyDescent="0.25">
      <c r="A13" s="15" t="s">
        <v>44</v>
      </c>
      <c r="B13" s="17">
        <v>8</v>
      </c>
      <c r="C13" s="15" t="s">
        <v>47</v>
      </c>
      <c r="D13" s="15" t="s">
        <v>52</v>
      </c>
      <c r="E13" s="15"/>
      <c r="F13" s="18">
        <v>1</v>
      </c>
      <c r="G13" s="21" t="s">
        <v>58</v>
      </c>
      <c r="H13" s="22" t="s">
        <v>57</v>
      </c>
    </row>
    <row r="14" spans="1:9" s="7" customFormat="1" ht="30" x14ac:dyDescent="0.25">
      <c r="A14" s="15" t="s">
        <v>42</v>
      </c>
      <c r="B14" s="16">
        <v>100</v>
      </c>
      <c r="C14" s="15" t="s">
        <v>1</v>
      </c>
      <c r="D14" s="15" t="s">
        <v>53</v>
      </c>
      <c r="E14" s="15"/>
      <c r="F14" s="18">
        <v>1</v>
      </c>
      <c r="G14" s="18">
        <v>117019.6</v>
      </c>
      <c r="H14" s="15"/>
    </row>
    <row r="15" spans="1:9" s="7" customFormat="1" ht="30" x14ac:dyDescent="0.25">
      <c r="A15" s="15" t="s">
        <v>42</v>
      </c>
      <c r="B15" s="17">
        <v>101</v>
      </c>
      <c r="C15" s="15" t="s">
        <v>4</v>
      </c>
      <c r="D15" s="15" t="s">
        <v>54</v>
      </c>
      <c r="E15" s="15"/>
      <c r="F15" s="18">
        <v>1</v>
      </c>
      <c r="G15" s="20">
        <v>0</v>
      </c>
      <c r="H15" s="15"/>
    </row>
    <row r="16" spans="1:9" s="7" customFormat="1" ht="45" customHeight="1" x14ac:dyDescent="0.25">
      <c r="A16" s="15" t="s">
        <v>43</v>
      </c>
      <c r="B16" s="17">
        <v>200</v>
      </c>
      <c r="C16" s="15" t="s">
        <v>5</v>
      </c>
      <c r="D16" s="15" t="s">
        <v>53</v>
      </c>
      <c r="E16" s="15"/>
      <c r="F16" s="18">
        <v>0</v>
      </c>
      <c r="G16" s="26">
        <v>39304.54</v>
      </c>
      <c r="H16" s="15"/>
    </row>
    <row r="17" spans="1:8" s="7" customFormat="1" ht="30" x14ac:dyDescent="0.25">
      <c r="A17" s="15" t="s">
        <v>43</v>
      </c>
      <c r="B17" s="17">
        <v>200</v>
      </c>
      <c r="C17" s="15" t="s">
        <v>25</v>
      </c>
      <c r="D17" s="17" t="s">
        <v>50</v>
      </c>
      <c r="E17" s="15"/>
      <c r="F17" s="18">
        <v>0</v>
      </c>
      <c r="G17" s="20" t="s">
        <v>26</v>
      </c>
      <c r="H17" s="15"/>
    </row>
    <row r="18" spans="1:8" s="10" customFormat="1" ht="30" x14ac:dyDescent="0.25">
      <c r="A18" s="25" t="s">
        <v>43</v>
      </c>
      <c r="B18" s="25">
        <v>201</v>
      </c>
      <c r="C18" s="25" t="s">
        <v>83</v>
      </c>
      <c r="D18" s="25" t="s">
        <v>50</v>
      </c>
      <c r="E18" s="25">
        <v>2020</v>
      </c>
      <c r="F18" s="27">
        <v>13612</v>
      </c>
      <c r="G18" s="38">
        <v>125673.31</v>
      </c>
      <c r="H18" s="25"/>
    </row>
    <row r="19" spans="1:8" s="7" customFormat="1" ht="45" x14ac:dyDescent="0.25">
      <c r="A19" s="31" t="s">
        <v>43</v>
      </c>
      <c r="B19" s="32">
        <v>201</v>
      </c>
      <c r="C19" s="31" t="s">
        <v>8</v>
      </c>
      <c r="D19" s="32" t="s">
        <v>50</v>
      </c>
      <c r="E19" s="31">
        <v>2011</v>
      </c>
      <c r="F19" s="33"/>
      <c r="G19" s="37"/>
      <c r="H19" s="31" t="s">
        <v>86</v>
      </c>
    </row>
    <row r="20" spans="1:8" s="7" customFormat="1" ht="45" x14ac:dyDescent="0.25">
      <c r="A20" s="31" t="s">
        <v>43</v>
      </c>
      <c r="B20" s="32">
        <v>201</v>
      </c>
      <c r="C20" s="31" t="s">
        <v>9</v>
      </c>
      <c r="D20" s="32" t="s">
        <v>50</v>
      </c>
      <c r="E20" s="31">
        <v>2011</v>
      </c>
      <c r="F20" s="33"/>
      <c r="G20" s="33"/>
      <c r="H20" s="31" t="s">
        <v>87</v>
      </c>
    </row>
    <row r="21" spans="1:8" s="7" customFormat="1" ht="30" x14ac:dyDescent="0.25">
      <c r="A21" s="15" t="s">
        <v>43</v>
      </c>
      <c r="B21" s="17">
        <v>201</v>
      </c>
      <c r="C21" s="23" t="s">
        <v>56</v>
      </c>
      <c r="D21" s="17" t="s">
        <v>50</v>
      </c>
      <c r="E21" s="15">
        <v>2017</v>
      </c>
      <c r="F21" s="18">
        <v>7800</v>
      </c>
      <c r="G21" s="20" t="s">
        <v>7</v>
      </c>
      <c r="H21" s="15"/>
    </row>
    <row r="22" spans="1:8" s="7" customFormat="1" ht="45" x14ac:dyDescent="0.25">
      <c r="A22" s="31" t="s">
        <v>43</v>
      </c>
      <c r="B22" s="32">
        <v>201</v>
      </c>
      <c r="C22" s="31" t="s">
        <v>10</v>
      </c>
      <c r="D22" s="32" t="s">
        <v>50</v>
      </c>
      <c r="E22" s="31"/>
      <c r="F22" s="33"/>
      <c r="G22" s="33"/>
      <c r="H22" s="31" t="s">
        <v>88</v>
      </c>
    </row>
    <row r="23" spans="1:8" s="7" customFormat="1" ht="30" x14ac:dyDescent="0.25">
      <c r="A23" s="15" t="s">
        <v>43</v>
      </c>
      <c r="B23" s="17">
        <v>201</v>
      </c>
      <c r="C23" s="15" t="s">
        <v>12</v>
      </c>
      <c r="D23" s="17" t="s">
        <v>50</v>
      </c>
      <c r="E23" s="15">
        <v>2014</v>
      </c>
      <c r="F23" s="18">
        <v>395</v>
      </c>
      <c r="G23" s="20" t="s">
        <v>7</v>
      </c>
      <c r="H23" s="15"/>
    </row>
    <row r="24" spans="1:8" s="7" customFormat="1" ht="30" x14ac:dyDescent="0.25">
      <c r="A24" s="15" t="s">
        <v>43</v>
      </c>
      <c r="B24" s="17">
        <v>201</v>
      </c>
      <c r="C24" s="15" t="s">
        <v>13</v>
      </c>
      <c r="D24" s="17" t="s">
        <v>50</v>
      </c>
      <c r="E24" s="15">
        <v>2014</v>
      </c>
      <c r="F24" s="18">
        <v>237</v>
      </c>
      <c r="G24" s="20" t="s">
        <v>7</v>
      </c>
      <c r="H24" s="15"/>
    </row>
    <row r="25" spans="1:8" s="7" customFormat="1" ht="30" x14ac:dyDescent="0.25">
      <c r="A25" s="15" t="s">
        <v>43</v>
      </c>
      <c r="B25" s="17">
        <v>201</v>
      </c>
      <c r="C25" s="15" t="s">
        <v>11</v>
      </c>
      <c r="D25" s="17" t="s">
        <v>50</v>
      </c>
      <c r="E25" s="15">
        <v>2018</v>
      </c>
      <c r="F25" s="18">
        <v>5393.5</v>
      </c>
      <c r="G25" s="20" t="s">
        <v>7</v>
      </c>
      <c r="H25" s="15"/>
    </row>
    <row r="26" spans="1:8" s="7" customFormat="1" ht="30" x14ac:dyDescent="0.25">
      <c r="A26" s="15" t="s">
        <v>43</v>
      </c>
      <c r="B26" s="17">
        <v>201</v>
      </c>
      <c r="C26" s="23" t="s">
        <v>27</v>
      </c>
      <c r="D26" s="23" t="s">
        <v>50</v>
      </c>
      <c r="E26" s="23">
        <v>2019</v>
      </c>
      <c r="F26" s="24">
        <v>638</v>
      </c>
      <c r="G26" s="20" t="s">
        <v>7</v>
      </c>
      <c r="H26" s="25"/>
    </row>
    <row r="27" spans="1:8" s="7" customFormat="1" ht="30" x14ac:dyDescent="0.25">
      <c r="A27" s="15" t="s">
        <v>43</v>
      </c>
      <c r="B27" s="17">
        <v>201</v>
      </c>
      <c r="C27" s="23" t="s">
        <v>28</v>
      </c>
      <c r="D27" s="23" t="s">
        <v>50</v>
      </c>
      <c r="E27" s="23">
        <v>2019</v>
      </c>
      <c r="F27" s="24">
        <v>430</v>
      </c>
      <c r="G27" s="20" t="s">
        <v>7</v>
      </c>
      <c r="H27" s="25"/>
    </row>
    <row r="28" spans="1:8" s="7" customFormat="1" ht="30" x14ac:dyDescent="0.25">
      <c r="A28" s="15" t="s">
        <v>43</v>
      </c>
      <c r="B28" s="17">
        <v>201</v>
      </c>
      <c r="C28" s="15" t="s">
        <v>14</v>
      </c>
      <c r="D28" s="17" t="s">
        <v>50</v>
      </c>
      <c r="E28" s="15">
        <v>2011</v>
      </c>
      <c r="F28" s="18">
        <v>3500</v>
      </c>
      <c r="G28" s="20" t="s">
        <v>7</v>
      </c>
      <c r="H28" s="15"/>
    </row>
    <row r="29" spans="1:8" s="7" customFormat="1" ht="30" x14ac:dyDescent="0.25">
      <c r="A29" s="15" t="s">
        <v>43</v>
      </c>
      <c r="B29" s="17">
        <v>201</v>
      </c>
      <c r="C29" s="15" t="s">
        <v>15</v>
      </c>
      <c r="D29" s="17" t="s">
        <v>50</v>
      </c>
      <c r="E29" s="15"/>
      <c r="F29" s="18">
        <v>1</v>
      </c>
      <c r="G29" s="20" t="s">
        <v>7</v>
      </c>
      <c r="H29" s="15"/>
    </row>
    <row r="30" spans="1:8" s="7" customFormat="1" ht="30" x14ac:dyDescent="0.25">
      <c r="A30" s="15" t="s">
        <v>43</v>
      </c>
      <c r="B30" s="17">
        <v>201</v>
      </c>
      <c r="C30" s="15" t="s">
        <v>16</v>
      </c>
      <c r="D30" s="17" t="s">
        <v>50</v>
      </c>
      <c r="E30" s="15"/>
      <c r="F30" s="18">
        <v>1</v>
      </c>
      <c r="G30" s="20" t="s">
        <v>7</v>
      </c>
      <c r="H30" s="15"/>
    </row>
    <row r="31" spans="1:8" s="7" customFormat="1" ht="30" x14ac:dyDescent="0.25">
      <c r="A31" s="15" t="s">
        <v>43</v>
      </c>
      <c r="B31" s="17">
        <v>201</v>
      </c>
      <c r="C31" s="15" t="s">
        <v>17</v>
      </c>
      <c r="D31" s="17" t="s">
        <v>50</v>
      </c>
      <c r="E31" s="15"/>
      <c r="F31" s="18">
        <v>1</v>
      </c>
      <c r="G31" s="20" t="s">
        <v>7</v>
      </c>
      <c r="H31" s="15"/>
    </row>
    <row r="32" spans="1:8" s="10" customFormat="1" ht="30" x14ac:dyDescent="0.25">
      <c r="A32" s="25" t="s">
        <v>43</v>
      </c>
      <c r="B32" s="25">
        <v>201</v>
      </c>
      <c r="C32" s="25" t="s">
        <v>92</v>
      </c>
      <c r="D32" s="25" t="s">
        <v>50</v>
      </c>
      <c r="E32" s="25">
        <v>2020</v>
      </c>
      <c r="F32" s="27">
        <v>4537.3500000000004</v>
      </c>
      <c r="G32" s="19" t="s">
        <v>7</v>
      </c>
      <c r="H32" s="25"/>
    </row>
    <row r="33" spans="1:10" s="10" customFormat="1" ht="45" x14ac:dyDescent="0.25">
      <c r="A33" s="25" t="s">
        <v>43</v>
      </c>
      <c r="B33" s="25">
        <v>201</v>
      </c>
      <c r="C33" s="25" t="s">
        <v>94</v>
      </c>
      <c r="D33" s="25" t="s">
        <v>50</v>
      </c>
      <c r="E33" s="25">
        <v>2020</v>
      </c>
      <c r="F33" s="27">
        <v>3408</v>
      </c>
      <c r="G33" s="19" t="s">
        <v>7</v>
      </c>
      <c r="H33" s="25"/>
    </row>
    <row r="34" spans="1:10" s="10" customFormat="1" ht="30" x14ac:dyDescent="0.25">
      <c r="A34" s="25" t="s">
        <v>43</v>
      </c>
      <c r="B34" s="25">
        <v>201</v>
      </c>
      <c r="C34" s="25" t="s">
        <v>93</v>
      </c>
      <c r="D34" s="25" t="s">
        <v>50</v>
      </c>
      <c r="E34" s="25">
        <v>2020</v>
      </c>
      <c r="F34" s="27">
        <v>3655</v>
      </c>
      <c r="G34" s="19" t="s">
        <v>7</v>
      </c>
      <c r="H34" s="25"/>
    </row>
    <row r="35" spans="1:10" s="7" customFormat="1" ht="30" x14ac:dyDescent="0.25">
      <c r="A35" s="15" t="s">
        <v>43</v>
      </c>
      <c r="B35" s="17">
        <v>201</v>
      </c>
      <c r="C35" s="15" t="s">
        <v>18</v>
      </c>
      <c r="D35" s="17" t="s">
        <v>50</v>
      </c>
      <c r="E35" s="15"/>
      <c r="F35" s="18">
        <v>1</v>
      </c>
      <c r="G35" s="20" t="s">
        <v>7</v>
      </c>
      <c r="H35" s="18"/>
      <c r="I35" s="9">
        <f>F35+F34+F33+F32+F31+F30+F29+F28+F27+F26+F25+F24+F23+F21+F18</f>
        <v>43609.85</v>
      </c>
      <c r="J35" s="9"/>
    </row>
    <row r="36" spans="1:10" s="7" customFormat="1" ht="30" x14ac:dyDescent="0.25">
      <c r="A36" s="15" t="s">
        <v>43</v>
      </c>
      <c r="B36" s="17">
        <v>202</v>
      </c>
      <c r="C36" s="15" t="s">
        <v>19</v>
      </c>
      <c r="D36" s="17" t="s">
        <v>50</v>
      </c>
      <c r="E36" s="15">
        <v>2018</v>
      </c>
      <c r="F36" s="18">
        <v>7665</v>
      </c>
      <c r="G36" s="18">
        <v>10468.56</v>
      </c>
      <c r="H36" s="15"/>
    </row>
    <row r="37" spans="1:10" s="11" customFormat="1" ht="30" x14ac:dyDescent="0.25">
      <c r="A37" s="23" t="s">
        <v>43</v>
      </c>
      <c r="B37" s="23">
        <v>203</v>
      </c>
      <c r="C37" s="23" t="s">
        <v>29</v>
      </c>
      <c r="D37" s="23" t="s">
        <v>50</v>
      </c>
      <c r="E37" s="23">
        <v>2019</v>
      </c>
      <c r="F37" s="24">
        <v>500</v>
      </c>
      <c r="G37" s="26" t="s">
        <v>7</v>
      </c>
      <c r="H37" s="23"/>
    </row>
    <row r="38" spans="1:10" s="11" customFormat="1" ht="45" x14ac:dyDescent="0.25">
      <c r="A38" s="23" t="s">
        <v>43</v>
      </c>
      <c r="B38" s="23">
        <v>204</v>
      </c>
      <c r="C38" s="23" t="s">
        <v>30</v>
      </c>
      <c r="D38" s="23"/>
      <c r="E38" s="23">
        <v>2019</v>
      </c>
      <c r="F38" s="24">
        <v>1</v>
      </c>
      <c r="G38" s="39"/>
      <c r="H38" s="23"/>
    </row>
    <row r="39" spans="1:10" s="10" customFormat="1" ht="30" x14ac:dyDescent="0.25">
      <c r="A39" s="15" t="s">
        <v>43</v>
      </c>
      <c r="B39" s="23">
        <v>205</v>
      </c>
      <c r="C39" s="23" t="s">
        <v>59</v>
      </c>
      <c r="D39" s="17" t="s">
        <v>50</v>
      </c>
      <c r="E39" s="23">
        <v>2019</v>
      </c>
      <c r="F39" s="24">
        <v>777.6</v>
      </c>
      <c r="G39" s="24">
        <v>4302.4799999999996</v>
      </c>
      <c r="H39" s="25"/>
    </row>
    <row r="40" spans="1:10" s="10" customFormat="1" ht="30" x14ac:dyDescent="0.25">
      <c r="A40" s="15" t="s">
        <v>43</v>
      </c>
      <c r="B40" s="23">
        <v>206</v>
      </c>
      <c r="C40" s="23" t="s">
        <v>60</v>
      </c>
      <c r="D40" s="17" t="s">
        <v>50</v>
      </c>
      <c r="E40" s="23">
        <v>2019</v>
      </c>
      <c r="F40" s="24">
        <v>765.6</v>
      </c>
      <c r="G40" s="26" t="s">
        <v>7</v>
      </c>
      <c r="H40" s="25"/>
    </row>
    <row r="41" spans="1:10" s="10" customFormat="1" ht="30" x14ac:dyDescent="0.25">
      <c r="A41" s="15" t="s">
        <v>43</v>
      </c>
      <c r="B41" s="23">
        <v>207</v>
      </c>
      <c r="C41" s="23" t="s">
        <v>61</v>
      </c>
      <c r="D41" s="17" t="s">
        <v>50</v>
      </c>
      <c r="E41" s="23">
        <v>2019</v>
      </c>
      <c r="F41" s="24">
        <v>838.4</v>
      </c>
      <c r="G41" s="26" t="s">
        <v>7</v>
      </c>
      <c r="H41" s="25"/>
    </row>
    <row r="42" spans="1:10" s="7" customFormat="1" ht="30" x14ac:dyDescent="0.25">
      <c r="A42" s="15" t="s">
        <v>43</v>
      </c>
      <c r="B42" s="17">
        <v>208</v>
      </c>
      <c r="C42" s="15" t="s">
        <v>6</v>
      </c>
      <c r="D42" s="15" t="s">
        <v>55</v>
      </c>
      <c r="E42" s="15">
        <v>2016</v>
      </c>
      <c r="F42" s="18">
        <v>449.95</v>
      </c>
      <c r="G42" s="41">
        <v>1469.51</v>
      </c>
      <c r="H42" s="15"/>
    </row>
    <row r="43" spans="1:10" s="7" customFormat="1" ht="30" x14ac:dyDescent="0.25">
      <c r="A43" s="15" t="s">
        <v>43</v>
      </c>
      <c r="B43" s="17">
        <v>209</v>
      </c>
      <c r="C43" s="15" t="s">
        <v>62</v>
      </c>
      <c r="D43" s="15" t="s">
        <v>55</v>
      </c>
      <c r="E43" s="15">
        <v>2016</v>
      </c>
      <c r="F43" s="18">
        <v>59.95</v>
      </c>
      <c r="G43" s="20" t="s">
        <v>7</v>
      </c>
      <c r="H43" s="15"/>
    </row>
    <row r="44" spans="1:10" s="3" customFormat="1" ht="30" x14ac:dyDescent="0.25">
      <c r="A44" s="25" t="s">
        <v>43</v>
      </c>
      <c r="B44" s="40">
        <v>214</v>
      </c>
      <c r="C44" s="40" t="s">
        <v>84</v>
      </c>
      <c r="D44" s="25" t="s">
        <v>53</v>
      </c>
      <c r="E44" s="40">
        <v>2019</v>
      </c>
      <c r="F44" s="40">
        <v>307.5</v>
      </c>
      <c r="G44" s="19" t="s">
        <v>7</v>
      </c>
      <c r="H44" s="40"/>
    </row>
    <row r="45" spans="1:10" s="7" customFormat="1" ht="30" x14ac:dyDescent="0.25">
      <c r="A45" s="15" t="s">
        <v>43</v>
      </c>
      <c r="B45" s="17">
        <v>210</v>
      </c>
      <c r="C45" s="15" t="s">
        <v>21</v>
      </c>
      <c r="D45" s="15" t="s">
        <v>53</v>
      </c>
      <c r="E45" s="15">
        <v>2016</v>
      </c>
      <c r="F45" s="18">
        <v>97.5</v>
      </c>
      <c r="G45" s="29" t="s">
        <v>64</v>
      </c>
      <c r="H45" s="15"/>
    </row>
    <row r="46" spans="1:10" s="7" customFormat="1" ht="75" x14ac:dyDescent="0.25">
      <c r="A46" s="31" t="s">
        <v>43</v>
      </c>
      <c r="B46" s="32">
        <v>211</v>
      </c>
      <c r="C46" s="31" t="s">
        <v>20</v>
      </c>
      <c r="D46" s="31" t="s">
        <v>53</v>
      </c>
      <c r="E46" s="31">
        <v>2013</v>
      </c>
      <c r="F46" s="33"/>
      <c r="G46" s="33"/>
      <c r="H46" s="31" t="s">
        <v>91</v>
      </c>
    </row>
    <row r="47" spans="1:10" s="7" customFormat="1" ht="30" x14ac:dyDescent="0.25">
      <c r="A47" s="15" t="s">
        <v>43</v>
      </c>
      <c r="B47" s="17">
        <v>212</v>
      </c>
      <c r="C47" s="15" t="s">
        <v>63</v>
      </c>
      <c r="D47" s="15" t="s">
        <v>55</v>
      </c>
      <c r="E47" s="15"/>
      <c r="F47" s="18">
        <v>20.88</v>
      </c>
      <c r="G47" s="29" t="s">
        <v>64</v>
      </c>
      <c r="H47" s="15"/>
    </row>
    <row r="48" spans="1:10" s="7" customFormat="1" ht="45" x14ac:dyDescent="0.25">
      <c r="A48" s="15" t="s">
        <v>43</v>
      </c>
      <c r="B48" s="17">
        <v>213</v>
      </c>
      <c r="C48" s="15" t="s">
        <v>22</v>
      </c>
      <c r="D48" s="15" t="s">
        <v>53</v>
      </c>
      <c r="E48" s="15">
        <v>2016</v>
      </c>
      <c r="F48" s="18">
        <v>89</v>
      </c>
      <c r="G48" s="29" t="s">
        <v>64</v>
      </c>
      <c r="H48" s="15"/>
    </row>
    <row r="49" spans="1:9" s="3" customFormat="1" ht="30" x14ac:dyDescent="0.25">
      <c r="A49" s="25" t="s">
        <v>43</v>
      </c>
      <c r="B49" s="40">
        <v>215</v>
      </c>
      <c r="C49" s="25" t="s">
        <v>85</v>
      </c>
      <c r="D49" s="25" t="s">
        <v>50</v>
      </c>
      <c r="E49" s="40">
        <v>2020</v>
      </c>
      <c r="F49" s="40">
        <v>8705.0400000000009</v>
      </c>
      <c r="G49" s="28">
        <v>8705.0400000000009</v>
      </c>
      <c r="H49" s="40"/>
    </row>
    <row r="50" spans="1:9" x14ac:dyDescent="0.25">
      <c r="F50" s="35">
        <f>SUM(F6:F49)</f>
        <v>99770.290000000008</v>
      </c>
      <c r="G50" s="36">
        <f>SUM(G6:G49)</f>
        <v>1045183.3</v>
      </c>
      <c r="H50" s="34"/>
      <c r="I50" s="1"/>
    </row>
    <row r="51" spans="1:9" x14ac:dyDescent="0.25">
      <c r="A51" s="6" t="s">
        <v>65</v>
      </c>
    </row>
    <row r="52" spans="1:9" s="3" customFormat="1" x14ac:dyDescent="0.25">
      <c r="A52" s="3" t="s">
        <v>66</v>
      </c>
      <c r="F52"/>
      <c r="G52" s="12"/>
      <c r="H52"/>
    </row>
    <row r="53" spans="1:9" x14ac:dyDescent="0.25">
      <c r="F53" s="3"/>
      <c r="G53" s="14"/>
      <c r="H53" s="3"/>
    </row>
    <row r="54" spans="1:9" x14ac:dyDescent="0.25">
      <c r="A54" s="6" t="s">
        <v>67</v>
      </c>
    </row>
    <row r="55" spans="1:9" x14ac:dyDescent="0.25">
      <c r="A55" t="s">
        <v>68</v>
      </c>
    </row>
    <row r="56" spans="1:9" x14ac:dyDescent="0.25">
      <c r="A56" t="s">
        <v>69</v>
      </c>
    </row>
    <row r="58" spans="1:9" x14ac:dyDescent="0.25">
      <c r="A58" t="s">
        <v>70</v>
      </c>
    </row>
    <row r="60" spans="1:9" x14ac:dyDescent="0.25">
      <c r="A60" s="6" t="s">
        <v>71</v>
      </c>
    </row>
    <row r="61" spans="1:9" x14ac:dyDescent="0.25">
      <c r="A61" t="s">
        <v>76</v>
      </c>
    </row>
    <row r="62" spans="1:9" x14ac:dyDescent="0.25">
      <c r="A62" s="3" t="s">
        <v>72</v>
      </c>
      <c r="B62" s="3"/>
      <c r="C62" s="3"/>
      <c r="D62" s="3"/>
      <c r="E62" s="3"/>
    </row>
    <row r="63" spans="1:9" x14ac:dyDescent="0.25">
      <c r="F63" s="3"/>
    </row>
    <row r="64" spans="1:9" x14ac:dyDescent="0.25">
      <c r="A64" t="s">
        <v>77</v>
      </c>
    </row>
    <row r="66" spans="1:4" x14ac:dyDescent="0.25">
      <c r="A66" t="s">
        <v>78</v>
      </c>
    </row>
    <row r="67" spans="1:4" x14ac:dyDescent="0.25">
      <c r="A67" t="s">
        <v>73</v>
      </c>
    </row>
    <row r="69" spans="1:4" x14ac:dyDescent="0.25">
      <c r="A69" t="s">
        <v>74</v>
      </c>
    </row>
    <row r="71" spans="1:4" x14ac:dyDescent="0.25">
      <c r="A71" s="3" t="s">
        <v>79</v>
      </c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 t="s">
        <v>80</v>
      </c>
      <c r="B73" s="3"/>
      <c r="C73" s="3"/>
      <c r="D73" s="3"/>
    </row>
    <row r="75" spans="1:4" x14ac:dyDescent="0.25">
      <c r="A75" t="s">
        <v>75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A3BB-EB68-41F5-B520-4E74EFB4690E}">
  <dimension ref="A1:C4"/>
  <sheetViews>
    <sheetView workbookViewId="0">
      <selection activeCell="C5" sqref="C5"/>
    </sheetView>
  </sheetViews>
  <sheetFormatPr defaultRowHeight="15" x14ac:dyDescent="0.25"/>
  <cols>
    <col min="1" max="1" width="15.42578125" customWidth="1"/>
    <col min="2" max="2" width="13.5703125" customWidth="1"/>
    <col min="3" max="3" width="11.28515625" customWidth="1"/>
  </cols>
  <sheetData>
    <row r="1" spans="1:3" x14ac:dyDescent="0.25">
      <c r="A1" t="s">
        <v>31</v>
      </c>
    </row>
    <row r="3" spans="1:3" x14ac:dyDescent="0.25">
      <c r="A3" t="s">
        <v>32</v>
      </c>
      <c r="B3" t="s">
        <v>33</v>
      </c>
      <c r="C3" t="s">
        <v>34</v>
      </c>
    </row>
    <row r="4" spans="1:3" x14ac:dyDescent="0.25">
      <c r="A4" s="1">
        <f>'[1]2018-19'!E42</f>
        <v>74275.75</v>
      </c>
      <c r="B4" s="1">
        <f>'2019-20'!F50</f>
        <v>99770.290000000008</v>
      </c>
      <c r="C4" s="5">
        <f>(B4-A4)/A4*100</f>
        <v>34.324177137221781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A95CCF5F682498ABD714B3EA0877D" ma:contentTypeVersion="10" ma:contentTypeDescription="Create a new document." ma:contentTypeScope="" ma:versionID="882a8f6298a609e925fb53909d04700f">
  <xsd:schema xmlns:xsd="http://www.w3.org/2001/XMLSchema" xmlns:xs="http://www.w3.org/2001/XMLSchema" xmlns:p="http://schemas.microsoft.com/office/2006/metadata/properties" xmlns:ns2="258fa2cd-60e8-41f2-a91c-721882f0f9b9" targetNamespace="http://schemas.microsoft.com/office/2006/metadata/properties" ma:root="true" ma:fieldsID="503f969006c0c6fd0b0cc484b4bdf7a8" ns2:_="">
    <xsd:import namespace="258fa2cd-60e8-41f2-a91c-721882f0f9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fa2cd-60e8-41f2-a91c-721882f0f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D6BC1B-CA7D-4BC1-80B3-E0943F90BF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C6741C-1FA6-4814-851A-39BF1F4BF517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258fa2cd-60e8-41f2-a91c-721882f0f9b9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72526E-336E-43B0-BD36-27C3B520F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fa2cd-60e8-41f2-a91c-721882f0f9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2019-20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44789</dc:creator>
  <cp:lastModifiedBy>Rachel Davis</cp:lastModifiedBy>
  <cp:lastPrinted>2020-11-04T13:12:03Z</cp:lastPrinted>
  <dcterms:created xsi:type="dcterms:W3CDTF">2020-04-23T06:15:15Z</dcterms:created>
  <dcterms:modified xsi:type="dcterms:W3CDTF">2020-11-27T09:21:00Z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0x010100FD1A95CCF5F682498ABD714B3EA0877D</vt:lpwstr>
  </property>
</Properties>
</file>